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daten\SynologyDrive\MEINE Dokumente\Georg Schule -  Jobs\GEWERKSCHAFT BUND\Reiserechnungen\allgemeines zu Reiserechnungen\"/>
    </mc:Choice>
  </mc:AlternateContent>
  <xr:revisionPtr revIDLastSave="0" documentId="13_ncr:1_{2F695B33-823A-461E-B078-C64440CEC777}" xr6:coauthVersionLast="47" xr6:coauthVersionMax="47" xr10:uidLastSave="{00000000-0000-0000-0000-000000000000}"/>
  <bookViews>
    <workbookView xWindow="-28898" yWindow="-98" windowWidth="28996" windowHeight="15675" xr2:uid="{00000000-000D-0000-FFFF-FFFF00000000}"/>
  </bookViews>
  <sheets>
    <sheet name="Beförderungszuschus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5" i="1"/>
  <c r="E24" i="1"/>
  <c r="F23" i="1" l="1"/>
  <c r="F22" i="1"/>
  <c r="G22" i="1" s="1"/>
  <c r="G23" i="1" l="1"/>
  <c r="F26" i="1"/>
  <c r="F25" i="1"/>
  <c r="G25" i="1" s="1"/>
  <c r="F24" i="1"/>
  <c r="G24" i="1" s="1"/>
  <c r="G27" i="1" l="1"/>
  <c r="H27" i="1" s="1"/>
</calcChain>
</file>

<file path=xl/sharedStrings.xml><?xml version="1.0" encoding="utf-8"?>
<sst xmlns="http://schemas.openxmlformats.org/spreadsheetml/2006/main" count="35" uniqueCount="27">
  <si>
    <t>km</t>
  </si>
  <si>
    <t>Weglänge</t>
  </si>
  <si>
    <t>Cent/km</t>
  </si>
  <si>
    <t>Bef ZS</t>
  </si>
  <si>
    <t>2 Strecken</t>
  </si>
  <si>
    <t>-</t>
  </si>
  <si>
    <t>bis 50</t>
  </si>
  <si>
    <t>50 bis 300</t>
  </si>
  <si>
    <t>300 bis 640</t>
  </si>
  <si>
    <t>über 640</t>
  </si>
  <si>
    <t xml:space="preserve">Beförderungszuschuss: </t>
  </si>
  <si>
    <t>2 bis 8 km</t>
  </si>
  <si>
    <t>Geben Sie die Weglänge (ganze km) in das grauen Feld ein:</t>
  </si>
  <si>
    <t>person anstelle eines Ersatzes nachgewiesener Reise-</t>
  </si>
  <si>
    <t>Reisegebührenvorschrift (RGV) § 7 Abs. 4</t>
  </si>
  <si>
    <t xml:space="preserve">--&gt;  für die ersten 50 Kilometer € 0,26 bzw. € 0,50 je km    </t>
  </si>
  <si>
    <t xml:space="preserve">--&gt;  für die weiteren 250 km € 0,13 bzw. € 0,20 je km    </t>
  </si>
  <si>
    <t>--&gt;  und für jeden weiteren km € 0,07 bzw. € 0,10.</t>
  </si>
  <si>
    <r>
      <t xml:space="preserve">Ein </t>
    </r>
    <r>
      <rPr>
        <b/>
        <sz val="12"/>
        <color theme="1"/>
        <rFont val="Calibri"/>
        <family val="2"/>
        <scheme val="minor"/>
      </rPr>
      <t>Beförderungszuschuss</t>
    </r>
    <r>
      <rPr>
        <sz val="12"/>
        <color theme="1"/>
        <rFont val="Calibri"/>
        <family val="2"/>
        <scheme val="minor"/>
      </rPr>
      <t xml:space="preserve"> gebührt auf Antrag der Lehr-</t>
    </r>
  </si>
  <si>
    <r>
      <t xml:space="preserve">kosten ab einer Wegstrecke von </t>
    </r>
    <r>
      <rPr>
        <b/>
        <sz val="12"/>
        <color theme="1"/>
        <rFont val="Calibri"/>
        <family val="2"/>
        <scheme val="minor"/>
      </rPr>
      <t>mehr als 2 km</t>
    </r>
    <r>
      <rPr>
        <sz val="12"/>
        <color theme="1"/>
        <rFont val="Calibri"/>
        <family val="2"/>
        <scheme val="minor"/>
      </rPr>
      <t>.</t>
    </r>
  </si>
  <si>
    <r>
      <t xml:space="preserve">Der Beförderungszuschuss beträgt </t>
    </r>
    <r>
      <rPr>
        <b/>
        <sz val="12"/>
        <color theme="1"/>
        <rFont val="Calibri Light"/>
        <family val="2"/>
        <scheme val="major"/>
      </rPr>
      <t xml:space="preserve">je Wegstrecke </t>
    </r>
  </si>
  <si>
    <r>
      <t>Für die Ermittlung der Weglänge gilt die</t>
    </r>
    <r>
      <rPr>
        <b/>
        <sz val="12"/>
        <color theme="1"/>
        <rFont val="Calibri Light"/>
        <family val="2"/>
        <scheme val="major"/>
      </rPr>
      <t xml:space="preserve"> kürzeste Wegstrecke</t>
    </r>
    <r>
      <rPr>
        <sz val="12"/>
        <color theme="1"/>
        <rFont val="Calibri Light"/>
        <family val="2"/>
        <scheme val="major"/>
      </rPr>
      <t xml:space="preserve"> (Straßenkilometer). </t>
    </r>
    <r>
      <rPr>
        <b/>
        <sz val="12"/>
        <color theme="1"/>
        <rFont val="Calibri Light"/>
        <family val="2"/>
        <scheme val="major"/>
      </rPr>
      <t>Hin- und Rückfahrt</t>
    </r>
    <r>
      <rPr>
        <sz val="12"/>
        <color theme="1"/>
        <rFont val="Calibri Light"/>
        <family val="2"/>
        <scheme val="major"/>
      </rPr>
      <t xml:space="preserve"> sind </t>
    </r>
    <r>
      <rPr>
        <b/>
        <sz val="12"/>
        <color theme="1"/>
        <rFont val="Calibri Light"/>
        <family val="2"/>
        <scheme val="major"/>
      </rPr>
      <t>gesondert</t>
    </r>
    <r>
      <rPr>
        <sz val="12"/>
        <color theme="1"/>
        <rFont val="Calibri Light"/>
        <family val="2"/>
        <scheme val="major"/>
      </rPr>
      <t xml:space="preserve"> zu berechnen und in der Reisekostenabrechnung anzugeben.</t>
    </r>
  </si>
  <si>
    <t>ÖAMTC Routenplaner</t>
  </si>
  <si>
    <t>Beförderungszuschuss - Rechner 1.8.2026</t>
  </si>
  <si>
    <r>
      <t xml:space="preserve">Insgesamt darf der Beförderungszuschuss je Weg-strecke </t>
    </r>
    <r>
      <rPr>
        <b/>
        <sz val="12"/>
        <color theme="1"/>
        <rFont val="Calibri Light"/>
        <family val="2"/>
        <scheme val="major"/>
      </rPr>
      <t>€</t>
    </r>
    <r>
      <rPr>
        <sz val="12"/>
        <color theme="1"/>
        <rFont val="Calibri Light"/>
        <family val="2"/>
        <scheme val="major"/>
      </rPr>
      <t xml:space="preserve"> </t>
    </r>
    <r>
      <rPr>
        <b/>
        <sz val="12"/>
        <color theme="1"/>
        <rFont val="Calibri Light"/>
        <family val="2"/>
        <scheme val="major"/>
      </rPr>
      <t>69,30 n</t>
    </r>
    <r>
      <rPr>
        <sz val="12"/>
        <color theme="1"/>
        <rFont val="Calibri Light"/>
        <family val="2"/>
        <scheme val="major"/>
      </rPr>
      <t>icht übersteigen.</t>
    </r>
  </si>
  <si>
    <t xml:space="preserve">Bei Weglängen bis acht Kilometer beträgt der Beförderungszuschuss € 2,00 je Wegstrecke.           </t>
  </si>
  <si>
    <t xml:space="preserve">Die Summe der Beförderungszuschüsse darf pro Kalenderjahr die Kosten des bundesweiten Klimatickets nicht überschreiten. Dieser Jahreshöchstbetrag kommt bei Verrechnung mit der GÖD nicht zur Anwendung. Jeder Funktionär ist jedoch für die korrekte Besteuerung selbst verantwortlich.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</si>
</sst>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6" x14ac:knownFonts="1">
    <font>
      <sz val="11"/>
      <color theme="1"/>
      <name val="Calibri"/>
      <family val="2"/>
      <scheme val="minor"/>
    </font>
    <font>
      <sz val="11"/>
      <color theme="1"/>
      <name val="Calibri"/>
      <family val="2"/>
      <scheme val="minor"/>
    </font>
    <font>
      <b/>
      <sz val="24"/>
      <color theme="1"/>
      <name val="Calibri"/>
      <family val="2"/>
      <scheme val="minor"/>
    </font>
    <font>
      <b/>
      <sz val="20"/>
      <color theme="1"/>
      <name val="Calibri"/>
      <family val="2"/>
      <scheme val="minor"/>
    </font>
    <font>
      <sz val="14"/>
      <color theme="1"/>
      <name val="Calibri"/>
      <family val="2"/>
      <scheme val="minor"/>
    </font>
    <font>
      <sz val="13"/>
      <color theme="1"/>
      <name val="Calibri"/>
      <family val="2"/>
      <scheme val="minor"/>
    </font>
    <font>
      <sz val="14"/>
      <color theme="0" tint="-0.499984740745262"/>
      <name val="Calibri"/>
      <family val="2"/>
      <scheme val="minor"/>
    </font>
    <font>
      <b/>
      <sz val="14"/>
      <color theme="1"/>
      <name val="Calibri"/>
      <family val="2"/>
      <scheme val="minor"/>
    </font>
    <font>
      <sz val="13"/>
      <color theme="0" tint="-0.499984740745262"/>
      <name val="Calibri"/>
      <family val="2"/>
      <scheme val="minor"/>
    </font>
    <font>
      <sz val="13"/>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sz val="12"/>
      <color theme="1"/>
      <name val="Calibri Light"/>
      <family val="2"/>
      <scheme val="major"/>
    </font>
    <font>
      <b/>
      <sz val="12"/>
      <color theme="1"/>
      <name val="Calibri Light"/>
      <family val="2"/>
      <scheme val="major"/>
    </font>
    <font>
      <u/>
      <sz val="12"/>
      <color theme="1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12" fillId="0" borderId="0" applyNumberFormat="0" applyFill="0" applyBorder="0" applyAlignment="0" applyProtection="0"/>
  </cellStyleXfs>
  <cellXfs count="47">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2" fillId="0" borderId="0" xfId="0" applyFont="1" applyAlignment="1">
      <alignment vertical="center"/>
    </xf>
    <xf numFmtId="0" fontId="0" fillId="0" borderId="6" xfId="0" applyBorder="1"/>
    <xf numFmtId="0" fontId="3" fillId="0" borderId="0" xfId="0" applyFont="1" applyAlignment="1">
      <alignment horizontal="center" vertical="center"/>
    </xf>
    <xf numFmtId="0" fontId="4" fillId="0" borderId="0" xfId="0" applyFont="1" applyAlignment="1">
      <alignment horizontal="center"/>
    </xf>
    <xf numFmtId="0" fontId="0" fillId="0" borderId="7" xfId="0" applyBorder="1"/>
    <xf numFmtId="0" fontId="0" fillId="0" borderId="8" xfId="0" applyBorder="1"/>
    <xf numFmtId="0" fontId="0" fillId="0" borderId="9" xfId="0" applyBorder="1"/>
    <xf numFmtId="0" fontId="5" fillId="0" borderId="0" xfId="0" applyFont="1" applyAlignment="1">
      <alignment horizontal="left" vertical="center" wrapText="1"/>
    </xf>
    <xf numFmtId="44" fontId="4" fillId="2" borderId="1" xfId="1" applyFont="1" applyFill="1" applyBorder="1" applyAlignment="1">
      <alignment horizontal="center"/>
    </xf>
    <xf numFmtId="44" fontId="6" fillId="0" borderId="10" xfId="0" applyNumberFormat="1" applyFont="1" applyBorder="1"/>
    <xf numFmtId="0" fontId="4" fillId="0" borderId="0" xfId="0" applyFont="1"/>
    <xf numFmtId="0" fontId="5" fillId="0" borderId="2" xfId="0" applyFont="1" applyBorder="1" applyAlignment="1">
      <alignment horizontal="center"/>
    </xf>
    <xf numFmtId="0" fontId="5" fillId="0" borderId="3" xfId="0" applyFont="1" applyBorder="1" applyAlignment="1">
      <alignment horizontal="center"/>
    </xf>
    <xf numFmtId="0" fontId="5" fillId="0" borderId="11" xfId="0" applyFont="1" applyBorder="1" applyAlignment="1">
      <alignment horizontal="center"/>
    </xf>
    <xf numFmtId="1" fontId="5" fillId="4" borderId="1" xfId="0" applyNumberFormat="1" applyFont="1" applyFill="1" applyBorder="1" applyAlignment="1" applyProtection="1">
      <alignment horizontal="center"/>
      <protection locked="0"/>
    </xf>
    <xf numFmtId="0" fontId="5" fillId="0" borderId="0" xfId="0" applyFont="1" applyAlignment="1">
      <alignment horizontal="center"/>
    </xf>
    <xf numFmtId="44" fontId="5" fillId="0" borderId="12" xfId="1" applyFont="1" applyBorder="1" applyAlignment="1">
      <alignment horizontal="center"/>
    </xf>
    <xf numFmtId="0" fontId="5" fillId="0" borderId="5" xfId="0" applyFont="1" applyBorder="1" applyAlignment="1">
      <alignment horizontal="center"/>
    </xf>
    <xf numFmtId="44" fontId="5" fillId="0" borderId="0" xfId="1" applyFont="1" applyBorder="1" applyAlignment="1">
      <alignment horizontal="center"/>
    </xf>
    <xf numFmtId="0" fontId="5" fillId="0" borderId="7" xfId="0" applyFont="1" applyBorder="1"/>
    <xf numFmtId="0" fontId="5" fillId="0" borderId="8" xfId="0" applyFont="1" applyBorder="1" applyAlignment="1">
      <alignment horizontal="center"/>
    </xf>
    <xf numFmtId="0" fontId="5" fillId="0" borderId="13" xfId="0" applyFont="1" applyBorder="1" applyAlignment="1">
      <alignment horizontal="center"/>
    </xf>
    <xf numFmtId="0" fontId="9" fillId="0" borderId="4" xfId="0" applyFont="1" applyBorder="1" applyAlignment="1">
      <alignment horizontal="center"/>
    </xf>
    <xf numFmtId="0" fontId="10" fillId="0" borderId="0" xfId="0" applyFont="1" applyAlignment="1">
      <alignment vertical="center"/>
    </xf>
    <xf numFmtId="0" fontId="13" fillId="0" borderId="0" xfId="0" applyFont="1" applyAlignment="1">
      <alignment horizontal="left" vertical="center" wrapText="1"/>
    </xf>
    <xf numFmtId="0" fontId="13" fillId="0" borderId="0" xfId="0" quotePrefix="1"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0" fillId="0" borderId="5" xfId="0" applyFont="1" applyBorder="1" applyAlignment="1">
      <alignment vertical="center"/>
    </xf>
    <xf numFmtId="0" fontId="10" fillId="0" borderId="6" xfId="0" applyFont="1" applyBorder="1" applyAlignment="1">
      <alignment vertical="center"/>
    </xf>
    <xf numFmtId="0" fontId="15" fillId="0" borderId="0" xfId="2" applyFont="1" applyAlignment="1">
      <alignment vertical="center"/>
    </xf>
    <xf numFmtId="0" fontId="8" fillId="0" borderId="6" xfId="0" applyFont="1" applyBorder="1" applyAlignment="1">
      <alignment horizontal="center"/>
    </xf>
    <xf numFmtId="0" fontId="8" fillId="0" borderId="9" xfId="0" applyFont="1" applyBorder="1" applyAlignment="1">
      <alignment horizontal="center"/>
    </xf>
    <xf numFmtId="0" fontId="13" fillId="0" borderId="0" xfId="0" quotePrefix="1" applyFont="1" applyAlignment="1">
      <alignment vertical="center" wrapText="1"/>
    </xf>
    <xf numFmtId="0" fontId="4" fillId="3" borderId="7" xfId="0" applyFont="1" applyFill="1" applyBorder="1" applyAlignment="1">
      <alignment horizontal="center"/>
    </xf>
    <xf numFmtId="0" fontId="4" fillId="3" borderId="8" xfId="0" applyFont="1" applyFill="1" applyBorder="1" applyAlignment="1">
      <alignment horizontal="center"/>
    </xf>
    <xf numFmtId="0" fontId="13" fillId="0" borderId="0" xfId="0" applyFont="1" applyAlignment="1">
      <alignment horizontal="left" vertical="center" wrapText="1"/>
    </xf>
    <xf numFmtId="0" fontId="7" fillId="0" borderId="0" xfId="0" applyFont="1" applyAlignment="1">
      <alignment horizontal="left"/>
    </xf>
    <xf numFmtId="0" fontId="13" fillId="0" borderId="0" xfId="0" quotePrefix="1" applyFont="1" applyAlignment="1">
      <alignment horizontal="left" vertical="center" wrapText="1"/>
    </xf>
    <xf numFmtId="0" fontId="15" fillId="0" borderId="0" xfId="2" applyFont="1" applyAlignment="1">
      <alignment horizontal="left" vertical="center"/>
    </xf>
    <xf numFmtId="0" fontId="4" fillId="0" borderId="0" xfId="0" applyFont="1" applyAlignment="1">
      <alignment horizontal="left" vertical="center"/>
    </xf>
    <xf numFmtId="0" fontId="10" fillId="0" borderId="0" xfId="0" applyFont="1" applyAlignment="1">
      <alignment horizontal="left" vertical="center" wrapText="1"/>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www.oepu.at/"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470535</xdr:colOff>
      <xdr:row>4</xdr:row>
      <xdr:rowOff>28575</xdr:rowOff>
    </xdr:from>
    <xdr:to>
      <xdr:col>7</xdr:col>
      <xdr:colOff>1052175</xdr:colOff>
      <xdr:row>15</xdr:row>
      <xdr:rowOff>27896</xdr:rowOff>
    </xdr:to>
    <xdr:pic>
      <xdr:nvPicPr>
        <xdr:cNvPr id="4" name="Grafik 3">
          <a:hlinkClick xmlns:r="http://schemas.openxmlformats.org/officeDocument/2006/relationships" r:id="rId1"/>
          <a:extLst>
            <a:ext uri="{FF2B5EF4-FFF2-40B4-BE49-F238E27FC236}">
              <a16:creationId xmlns:a16="http://schemas.microsoft.com/office/drawing/2014/main" id="{D96A6F88-60F2-41B6-A46D-D1BBC41732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14775" y="1026795"/>
          <a:ext cx="2700000" cy="2618696"/>
        </a:xfrm>
        <a:prstGeom prst="rect">
          <a:avLst/>
        </a:prstGeom>
      </xdr:spPr>
    </xdr:pic>
    <xdr:clientData/>
  </xdr:twoCellAnchor>
  <xdr:twoCellAnchor editAs="oneCell">
    <xdr:from>
      <xdr:col>1</xdr:col>
      <xdr:colOff>123826</xdr:colOff>
      <xdr:row>2</xdr:row>
      <xdr:rowOff>85725</xdr:rowOff>
    </xdr:from>
    <xdr:to>
      <xdr:col>3</xdr:col>
      <xdr:colOff>17585</xdr:colOff>
      <xdr:row>2</xdr:row>
      <xdr:rowOff>373725</xdr:rowOff>
    </xdr:to>
    <xdr:pic>
      <xdr:nvPicPr>
        <xdr:cNvPr id="3" name="Grafik 2" descr="ÖPU">
          <a:extLst>
            <a:ext uri="{FF2B5EF4-FFF2-40B4-BE49-F238E27FC236}">
              <a16:creationId xmlns:a16="http://schemas.microsoft.com/office/drawing/2014/main" id="{F763F6D9-80D0-E594-3D0A-9E959073E9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2901" y="476250"/>
          <a:ext cx="1181539" cy="28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eamtc.at/routenpla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9"/>
  <sheetViews>
    <sheetView tabSelected="1" topLeftCell="A5" workbookViewId="0">
      <selection activeCell="C22" sqref="C22"/>
    </sheetView>
  </sheetViews>
  <sheetFormatPr baseColWidth="10" defaultColWidth="15.1328125" defaultRowHeight="14.25" x14ac:dyDescent="0.45"/>
  <cols>
    <col min="1" max="1" width="0.46484375" customWidth="1"/>
    <col min="2" max="2" width="3.46484375" customWidth="1"/>
    <col min="3" max="8" width="15.46484375" customWidth="1"/>
    <col min="9" max="9" width="1.46484375" customWidth="1"/>
  </cols>
  <sheetData>
    <row r="1" spans="2:9" ht="14.65" thickBot="1" x14ac:dyDescent="0.5"/>
    <row r="2" spans="2:9" x14ac:dyDescent="0.45">
      <c r="B2" s="1"/>
      <c r="C2" s="2"/>
      <c r="D2" s="2"/>
      <c r="E2" s="2"/>
      <c r="F2" s="2"/>
      <c r="G2" s="2"/>
      <c r="H2" s="2"/>
      <c r="I2" s="3"/>
    </row>
    <row r="3" spans="2:9" ht="30.75" x14ac:dyDescent="0.45">
      <c r="B3" s="4"/>
      <c r="D3" s="5" t="s">
        <v>23</v>
      </c>
      <c r="I3" s="6"/>
    </row>
    <row r="4" spans="2:9" ht="18" x14ac:dyDescent="0.45">
      <c r="B4" s="4"/>
      <c r="C4" s="45" t="s">
        <v>14</v>
      </c>
      <c r="D4" s="45"/>
      <c r="E4" s="45"/>
      <c r="F4" s="45"/>
      <c r="G4" s="45"/>
      <c r="H4" s="45"/>
      <c r="I4" s="6"/>
    </row>
    <row r="5" spans="2:9" ht="13.5" customHeight="1" x14ac:dyDescent="0.45">
      <c r="B5" s="4"/>
      <c r="C5" s="7"/>
      <c r="D5" s="7"/>
      <c r="E5" s="7"/>
      <c r="F5" s="7"/>
      <c r="G5" s="7"/>
      <c r="H5" s="7"/>
      <c r="I5" s="6"/>
    </row>
    <row r="6" spans="2:9" ht="15.75" x14ac:dyDescent="0.45">
      <c r="B6" s="4"/>
      <c r="C6" s="46" t="s">
        <v>18</v>
      </c>
      <c r="D6" s="46"/>
      <c r="E6" s="46"/>
      <c r="F6" s="46"/>
      <c r="G6" s="46"/>
      <c r="H6" s="46"/>
      <c r="I6" s="6"/>
    </row>
    <row r="7" spans="2:9" ht="15.75" x14ac:dyDescent="0.45">
      <c r="B7" s="4"/>
      <c r="C7" s="46" t="s">
        <v>13</v>
      </c>
      <c r="D7" s="46"/>
      <c r="E7" s="46"/>
      <c r="F7" s="46"/>
      <c r="G7" s="46"/>
      <c r="H7" s="46"/>
      <c r="I7" s="6"/>
    </row>
    <row r="8" spans="2:9" ht="15.75" x14ac:dyDescent="0.45">
      <c r="B8" s="4"/>
      <c r="C8" s="46" t="s">
        <v>19</v>
      </c>
      <c r="D8" s="46"/>
      <c r="E8" s="46"/>
      <c r="F8" s="46"/>
      <c r="G8" s="46"/>
      <c r="H8" s="46"/>
      <c r="I8" s="6"/>
    </row>
    <row r="9" spans="2:9" ht="7.5" customHeight="1" x14ac:dyDescent="0.45">
      <c r="B9" s="4"/>
      <c r="C9" s="12"/>
      <c r="D9" s="12"/>
      <c r="E9" s="12"/>
      <c r="F9" s="12"/>
      <c r="G9" s="12"/>
      <c r="H9" s="12"/>
      <c r="I9" s="6"/>
    </row>
    <row r="10" spans="2:9" ht="17.45" customHeight="1" x14ac:dyDescent="0.45">
      <c r="B10" s="4"/>
      <c r="C10" s="41" t="s">
        <v>20</v>
      </c>
      <c r="D10" s="41"/>
      <c r="E10" s="41"/>
      <c r="F10" s="41"/>
      <c r="G10" s="41"/>
      <c r="H10" s="41"/>
      <c r="I10" s="6"/>
    </row>
    <row r="11" spans="2:9" ht="17.45" customHeight="1" x14ac:dyDescent="0.45">
      <c r="B11" s="4"/>
      <c r="C11" s="30" t="s">
        <v>15</v>
      </c>
      <c r="D11" s="31"/>
      <c r="E11" s="31"/>
      <c r="F11" s="31"/>
      <c r="G11" s="31"/>
      <c r="H11" s="31"/>
      <c r="I11" s="6"/>
    </row>
    <row r="12" spans="2:9" ht="17.45" customHeight="1" x14ac:dyDescent="0.45">
      <c r="B12" s="4"/>
      <c r="C12" s="30" t="s">
        <v>16</v>
      </c>
      <c r="D12" s="31"/>
      <c r="E12" s="31"/>
      <c r="F12" s="31"/>
      <c r="G12" s="31"/>
      <c r="H12" s="31"/>
      <c r="I12" s="6"/>
    </row>
    <row r="13" spans="2:9" ht="17.45" customHeight="1" x14ac:dyDescent="0.45">
      <c r="B13" s="4"/>
      <c r="C13" s="30" t="s">
        <v>17</v>
      </c>
      <c r="D13" s="31"/>
      <c r="E13" s="31"/>
      <c r="F13" s="31"/>
      <c r="G13" s="31"/>
      <c r="H13" s="31"/>
      <c r="I13" s="6"/>
    </row>
    <row r="14" spans="2:9" ht="35.75" customHeight="1" x14ac:dyDescent="0.45">
      <c r="B14" s="4"/>
      <c r="C14" s="41" t="s">
        <v>24</v>
      </c>
      <c r="D14" s="41"/>
      <c r="E14" s="41"/>
      <c r="F14" s="32"/>
      <c r="G14" s="32"/>
      <c r="H14" s="32"/>
      <c r="I14" s="6"/>
    </row>
    <row r="15" spans="2:9" ht="33.75" customHeight="1" x14ac:dyDescent="0.45">
      <c r="B15" s="4"/>
      <c r="C15" s="43" t="s">
        <v>25</v>
      </c>
      <c r="D15" s="43"/>
      <c r="E15" s="43"/>
      <c r="F15" s="38"/>
      <c r="G15" s="32"/>
      <c r="H15" s="32"/>
      <c r="I15" s="6"/>
    </row>
    <row r="16" spans="2:9" ht="55.15" customHeight="1" x14ac:dyDescent="0.45">
      <c r="B16" s="4"/>
      <c r="C16" s="41" t="s">
        <v>26</v>
      </c>
      <c r="D16" s="41"/>
      <c r="E16" s="41"/>
      <c r="F16" s="41"/>
      <c r="G16" s="41"/>
      <c r="H16" s="41"/>
      <c r="I16" s="6"/>
    </row>
    <row r="17" spans="2:9" ht="36.75" customHeight="1" x14ac:dyDescent="0.45">
      <c r="B17" s="4"/>
      <c r="C17" s="41" t="s">
        <v>21</v>
      </c>
      <c r="D17" s="41"/>
      <c r="E17" s="41"/>
      <c r="F17" s="41"/>
      <c r="G17" s="41"/>
      <c r="H17" s="41"/>
      <c r="I17" s="6"/>
    </row>
    <row r="18" spans="2:9" s="28" customFormat="1" ht="16.25" customHeight="1" x14ac:dyDescent="0.45">
      <c r="B18" s="33"/>
      <c r="C18" s="44" t="s">
        <v>22</v>
      </c>
      <c r="D18" s="44"/>
      <c r="E18" s="35"/>
      <c r="F18" s="35"/>
      <c r="G18" s="29"/>
      <c r="H18" s="29"/>
      <c r="I18" s="34"/>
    </row>
    <row r="19" spans="2:9" ht="15.75" x14ac:dyDescent="0.45">
      <c r="B19" s="4"/>
      <c r="C19" s="30"/>
      <c r="D19" s="31"/>
      <c r="E19" s="31"/>
      <c r="F19" s="31"/>
      <c r="G19" s="31"/>
      <c r="H19" s="31"/>
      <c r="I19" s="6"/>
    </row>
    <row r="20" spans="2:9" ht="21" customHeight="1" thickBot="1" x14ac:dyDescent="0.6">
      <c r="B20" s="4"/>
      <c r="C20" s="42" t="s">
        <v>12</v>
      </c>
      <c r="D20" s="42"/>
      <c r="E20" s="42"/>
      <c r="F20" s="42"/>
      <c r="G20" s="42"/>
      <c r="H20" s="15"/>
      <c r="I20" s="6"/>
    </row>
    <row r="21" spans="2:9" ht="21" customHeight="1" thickBot="1" x14ac:dyDescent="0.55000000000000004">
      <c r="B21" s="4"/>
      <c r="C21" s="16" t="s">
        <v>0</v>
      </c>
      <c r="D21" s="17" t="s">
        <v>1</v>
      </c>
      <c r="E21" s="17" t="s">
        <v>2</v>
      </c>
      <c r="F21" s="17" t="s">
        <v>0</v>
      </c>
      <c r="G21" s="18" t="s">
        <v>3</v>
      </c>
      <c r="H21" s="27" t="s">
        <v>4</v>
      </c>
      <c r="I21" s="6"/>
    </row>
    <row r="22" spans="2:9" ht="21" customHeight="1" thickBot="1" x14ac:dyDescent="0.55000000000000004">
      <c r="B22" s="4"/>
      <c r="C22" s="19">
        <v>3</v>
      </c>
      <c r="D22" s="20" t="s">
        <v>11</v>
      </c>
      <c r="E22" s="20" t="s">
        <v>5</v>
      </c>
      <c r="F22" s="20">
        <f>IF(C22&gt;2,IF(C22&lt;=8,C22,"-"),"-")</f>
        <v>3</v>
      </c>
      <c r="G22" s="21">
        <f>IF(F22="-","-",2)</f>
        <v>2</v>
      </c>
      <c r="H22" s="21" t="s">
        <v>5</v>
      </c>
      <c r="I22" s="6"/>
    </row>
    <row r="23" spans="2:9" ht="21" customHeight="1" x14ac:dyDescent="0.5">
      <c r="B23" s="4"/>
      <c r="C23" s="22"/>
      <c r="D23" s="20" t="s">
        <v>6</v>
      </c>
      <c r="E23" s="23">
        <f>IF(C24="j",0.5,0.26)</f>
        <v>0.26</v>
      </c>
      <c r="F23" s="20" t="str">
        <f>IF(C22&lt;=8,"-",IF(C22&lt;=50,C22,50))</f>
        <v>-</v>
      </c>
      <c r="G23" s="21" t="str">
        <f>IF($F23="-","-",E23*F23)</f>
        <v>-</v>
      </c>
      <c r="H23" s="36" t="s">
        <v>5</v>
      </c>
      <c r="I23" s="6"/>
    </row>
    <row r="24" spans="2:9" ht="21" customHeight="1" x14ac:dyDescent="0.5">
      <c r="B24" s="4"/>
      <c r="C24" s="22"/>
      <c r="D24" s="20" t="s">
        <v>7</v>
      </c>
      <c r="E24" s="23">
        <f>IF(C24="j",0.2,0.13)</f>
        <v>0.13</v>
      </c>
      <c r="F24" s="20" t="str">
        <f>IF(C22&lt;8,"-",IF(C22&lt;=50,"-",IF(C22&lt;=300,C22-50,250)))</f>
        <v>-</v>
      </c>
      <c r="G24" s="21" t="str">
        <f>IF(F24="-","-",E24*F24)</f>
        <v>-</v>
      </c>
      <c r="H24" s="36" t="s">
        <v>5</v>
      </c>
      <c r="I24" s="6"/>
    </row>
    <row r="25" spans="2:9" ht="21" customHeight="1" x14ac:dyDescent="0.5">
      <c r="B25" s="4"/>
      <c r="C25" s="22"/>
      <c r="D25" s="20" t="s">
        <v>8</v>
      </c>
      <c r="E25" s="23">
        <f>IF(C24="j",0.1,0.07)</f>
        <v>7.0000000000000007E-2</v>
      </c>
      <c r="F25" s="20" t="str">
        <f>IF(C22&lt;8,"-",IF(C22&lt;=300,"-",IF(C22&lt;=640,C22-300,340)))</f>
        <v>-</v>
      </c>
      <c r="G25" s="21" t="str">
        <f>IF(F25="-","-",E25*F25)</f>
        <v>-</v>
      </c>
      <c r="H25" s="36" t="s">
        <v>5</v>
      </c>
      <c r="I25" s="6"/>
    </row>
    <row r="26" spans="2:9" ht="21" customHeight="1" thickBot="1" x14ac:dyDescent="0.55000000000000004">
      <c r="B26" s="4"/>
      <c r="C26" s="24"/>
      <c r="D26" s="25" t="s">
        <v>9</v>
      </c>
      <c r="E26" s="25" t="s">
        <v>5</v>
      </c>
      <c r="F26" s="25" t="str">
        <f>IF(C22&lt;=640,"-",C22-640)</f>
        <v>-</v>
      </c>
      <c r="G26" s="26" t="s">
        <v>5</v>
      </c>
      <c r="H26" s="37" t="s">
        <v>5</v>
      </c>
      <c r="I26" s="6"/>
    </row>
    <row r="27" spans="2:9" ht="21" customHeight="1" thickBot="1" x14ac:dyDescent="0.6">
      <c r="B27" s="4"/>
      <c r="C27" s="8"/>
      <c r="D27" s="8"/>
      <c r="E27" s="39" t="s">
        <v>10</v>
      </c>
      <c r="F27" s="40"/>
      <c r="G27" s="13">
        <f>IF(C24="j",IF(SUM(G22:G25)&lt;109,SUM(G22:G25),109),IF(SUM(G22:G25)&lt;69.3,SUM(G22:G25),69.3))</f>
        <v>2</v>
      </c>
      <c r="H27" s="14">
        <f>G27*2</f>
        <v>4</v>
      </c>
      <c r="I27" s="6"/>
    </row>
    <row r="28" spans="2:9" x14ac:dyDescent="0.45">
      <c r="B28" s="4"/>
      <c r="I28" s="6"/>
    </row>
    <row r="29" spans="2:9" ht="14.65" thickBot="1" x14ac:dyDescent="0.5">
      <c r="B29" s="9"/>
      <c r="C29" s="10"/>
      <c r="D29" s="10"/>
      <c r="E29" s="10"/>
      <c r="F29" s="10"/>
      <c r="G29" s="10"/>
      <c r="H29" s="10"/>
      <c r="I29" s="11"/>
    </row>
  </sheetData>
  <sheetProtection algorithmName="SHA-512" hashValue="7XsUoYL3ghgu7kTphyRltxrqmiHNVyUdvRLPtYeT31iUS3GFWJa2QRMgXlCaAAAuo0E4WUQxCQrox/jkEnytFQ==" saltValue="d5cUs5Zkpy9GhJ49+Bm1Hg==" spinCount="100000" sheet="1" selectLockedCells="1"/>
  <mergeCells count="12">
    <mergeCell ref="C4:H4"/>
    <mergeCell ref="C6:H6"/>
    <mergeCell ref="C7:H7"/>
    <mergeCell ref="C8:H8"/>
    <mergeCell ref="E27:F27"/>
    <mergeCell ref="C10:H10"/>
    <mergeCell ref="C14:E14"/>
    <mergeCell ref="C20:G20"/>
    <mergeCell ref="C17:H17"/>
    <mergeCell ref="C16:H16"/>
    <mergeCell ref="C15:E15"/>
    <mergeCell ref="C18:D18"/>
  </mergeCells>
  <dataValidations count="1">
    <dataValidation type="whole" operator="greaterThan" allowBlank="1" showErrorMessage="1" errorTitle="Ungültige Eingabe!" error="Bitte geben Sie eine ganzzahlige positive Weglänge ein." promptTitle="Weglänge" prompt="ganze km" sqref="C22" xr:uid="{00000000-0002-0000-0000-000000000000}">
      <formula1>0</formula1>
    </dataValidation>
  </dataValidations>
  <hyperlinks>
    <hyperlink ref="C18" r:id="rId1" display="https://www.oeamtc.at/routenplaner" xr:uid="{038D5959-E9B4-4775-8FAC-BF12880C3960}"/>
  </hyperlinks>
  <pageMargins left="0.25" right="0.25" top="0.75" bottom="0.75" header="0.3" footer="0.3"/>
  <pageSetup paperSize="9" orientation="portrait" horizontalDpi="4294967293"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Beförderungszuschuss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Stockinger Georg</dc:creator>
  <cp:lastModifiedBy>Georg Stockinger</cp:lastModifiedBy>
  <cp:lastPrinted>2025-02-25T11:19:43Z</cp:lastPrinted>
  <dcterms:created xsi:type="dcterms:W3CDTF">2018-03-02T19:14:30Z</dcterms:created>
  <dcterms:modified xsi:type="dcterms:W3CDTF">2026-07-24T17:16:12Z</dcterms:modified>
</cp:coreProperties>
</file>